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2"/>
  </bookViews>
  <sheets>
    <sheet name="Диаграмма1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<sst xmlns="http://schemas.openxmlformats.org/spreadsheetml/2006/main" count="61" uniqueCount="35">
  <si>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Назва навчального закладу</t>
  </si>
  <si>
    <t>КЕКВ</t>
  </si>
  <si>
    <t>1. Березоворудська ЗШ І-ІІІ ст.</t>
  </si>
  <si>
    <t>2. Великокручанська ЗШ І -ІІІ ст.</t>
  </si>
  <si>
    <t>3. Вишневецька ЗШ І-ІІІ ст.</t>
  </si>
  <si>
    <t>4. Вікторійська ЗШ І-ІІІ ст.</t>
  </si>
  <si>
    <t>5. Новомартиновицька ЗШ І-ІІІ ст.</t>
  </si>
  <si>
    <t>7. Дейманівська ЗШ І-Ііст.</t>
  </si>
  <si>
    <t>6. Давидівська ЗШ І-ІІ ст.</t>
  </si>
  <si>
    <t>8. Малютинська ЗШ І-ІІ ст.</t>
  </si>
  <si>
    <t>9. Повстинська ЗШ І-ІІ ст.</t>
  </si>
  <si>
    <t>10. Сасинівська ЗШ І-ІІ ст.</t>
  </si>
  <si>
    <t>12. Теплівська ЗШ І-ІІІ ст.</t>
  </si>
  <si>
    <t>2111(З/п)</t>
  </si>
  <si>
    <t>2120(нарах.)</t>
  </si>
  <si>
    <t>2210(придб)</t>
  </si>
  <si>
    <t>2230(хар-ння)</t>
  </si>
  <si>
    <t>2240(послуги)</t>
  </si>
  <si>
    <t>2250(відр)</t>
  </si>
  <si>
    <t>2271(тепло)</t>
  </si>
  <si>
    <t>2273(свет)</t>
  </si>
  <si>
    <t>3110(капіталка)</t>
  </si>
  <si>
    <t>Всього</t>
  </si>
  <si>
    <t>Всього:</t>
  </si>
  <si>
    <t xml:space="preserve">11. Смотриківська філія Теплівської  </t>
  </si>
  <si>
    <t>13. Позашкілля</t>
  </si>
  <si>
    <t>2274газ</t>
  </si>
  <si>
    <t>2220мед</t>
  </si>
  <si>
    <t>2272вода</t>
  </si>
  <si>
    <t>Новомарт</t>
  </si>
  <si>
    <t>Фінансовий звіт за 4 квартал 2019 року( в розрізі кожного навчального закладу)(загал+спец)+ спец послуги</t>
  </si>
  <si>
    <t>Фінансовий звіт за1 квартал 2020 року( в розрізі кожного навчального закладу)(загальному+ спеціальному рахунку</t>
  </si>
  <si>
    <t>2111(з/п педаг)</t>
  </si>
  <si>
    <t>2111(з/п техпер</t>
  </si>
  <si>
    <t>2111Всього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</si>
</sst>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9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Лист2!$B$5:$B$7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2111(З/п)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Лист2!$B$8:$B$21</c:f>
              <c:numCache>
                <c:ptCount val="14"/>
                <c:pt idx="0">
                  <c:v>859723.7</c:v>
                </c:pt>
                <c:pt idx="1">
                  <c:v>710468.7</c:v>
                </c:pt>
                <c:pt idx="2">
                  <c:v>641067.9</c:v>
                </c:pt>
                <c:pt idx="3">
                  <c:v>697649</c:v>
                </c:pt>
                <c:pt idx="4">
                  <c:v>758632.8</c:v>
                </c:pt>
                <c:pt idx="5">
                  <c:v>490954.19</c:v>
                </c:pt>
                <c:pt idx="6">
                  <c:v>273919.5</c:v>
                </c:pt>
                <c:pt idx="7">
                  <c:v>414662</c:v>
                </c:pt>
                <c:pt idx="8">
                  <c:v>336140.5</c:v>
                </c:pt>
                <c:pt idx="9">
                  <c:v>317880</c:v>
                </c:pt>
                <c:pt idx="10">
                  <c:v>473426.3</c:v>
                </c:pt>
                <c:pt idx="11">
                  <c:v>640549.7</c:v>
                </c:pt>
                <c:pt idx="12">
                  <c:v>6615074.289999999</c:v>
                </c:pt>
                <c:pt idx="13">
                  <c:v>87882.17</c:v>
                </c:pt>
              </c:numCache>
            </c:numRef>
          </c:val>
        </c:ser>
        <c:ser>
          <c:idx val="1"/>
          <c:order val="1"/>
          <c:tx>
            <c:strRef>
              <c:f>Лист2!$C$5:$C$7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2120(нарах.)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Лист2!$C$8:$C$21</c:f>
              <c:numCache>
                <c:ptCount val="14"/>
                <c:pt idx="0">
                  <c:v>187040</c:v>
                </c:pt>
                <c:pt idx="1">
                  <c:v>156643</c:v>
                </c:pt>
                <c:pt idx="2">
                  <c:v>139594.71</c:v>
                </c:pt>
                <c:pt idx="3">
                  <c:v>151756</c:v>
                </c:pt>
                <c:pt idx="4">
                  <c:v>167213</c:v>
                </c:pt>
                <c:pt idx="5">
                  <c:v>106906</c:v>
                </c:pt>
                <c:pt idx="6">
                  <c:v>59779</c:v>
                </c:pt>
                <c:pt idx="7">
                  <c:v>90338</c:v>
                </c:pt>
                <c:pt idx="8">
                  <c:v>73323</c:v>
                </c:pt>
                <c:pt idx="9">
                  <c:v>69392</c:v>
                </c:pt>
                <c:pt idx="10">
                  <c:v>103131</c:v>
                </c:pt>
                <c:pt idx="11">
                  <c:v>139261.29</c:v>
                </c:pt>
                <c:pt idx="12">
                  <c:v>1444377</c:v>
                </c:pt>
                <c:pt idx="13">
                  <c:v>21162.62</c:v>
                </c:pt>
              </c:numCache>
            </c:numRef>
          </c:val>
        </c:ser>
        <c:ser>
          <c:idx val="2"/>
          <c:order val="2"/>
          <c:tx>
            <c:strRef>
              <c:f>Лист2!$D$5:$D$7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2210(придб)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Лист2!$D$8:$D$21</c:f>
              <c:numCache>
                <c:ptCount val="14"/>
                <c:pt idx="0">
                  <c:v>9799.57</c:v>
                </c:pt>
                <c:pt idx="1">
                  <c:v>7570.57</c:v>
                </c:pt>
                <c:pt idx="2">
                  <c:v>0</c:v>
                </c:pt>
                <c:pt idx="3">
                  <c:v>304</c:v>
                </c:pt>
                <c:pt idx="4">
                  <c:v>56252.27</c:v>
                </c:pt>
                <c:pt idx="5">
                  <c:v>587.57</c:v>
                </c:pt>
                <c:pt idx="6">
                  <c:v>0</c:v>
                </c:pt>
                <c:pt idx="7">
                  <c:v>7544.5</c:v>
                </c:pt>
                <c:pt idx="8">
                  <c:v>1381.57</c:v>
                </c:pt>
                <c:pt idx="9">
                  <c:v>35928.5</c:v>
                </c:pt>
                <c:pt idx="10">
                  <c:v>603.07</c:v>
                </c:pt>
                <c:pt idx="11">
                  <c:v>1903.07</c:v>
                </c:pt>
                <c:pt idx="12">
                  <c:v>121874.69000000003</c:v>
                </c:pt>
                <c:pt idx="13">
                  <c:v>7091.1</c:v>
                </c:pt>
              </c:numCache>
            </c:numRef>
          </c:val>
        </c:ser>
        <c:ser>
          <c:idx val="3"/>
          <c:order val="3"/>
          <c:tx>
            <c:strRef>
              <c:f>Лист2!$E$5:$E$7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2272вода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Лист2!$E$8:$E$21</c:f>
              <c:numCache>
                <c:ptCount val="14"/>
                <c:pt idx="0">
                  <c:v>3685.73</c:v>
                </c:pt>
                <c:pt idx="1">
                  <c:v>3600</c:v>
                </c:pt>
                <c:pt idx="2">
                  <c:v>0</c:v>
                </c:pt>
                <c:pt idx="3">
                  <c:v>0</c:v>
                </c:pt>
                <c:pt idx="4">
                  <c:v>3639.7</c:v>
                </c:pt>
                <c:pt idx="5">
                  <c:v>0</c:v>
                </c:pt>
                <c:pt idx="9">
                  <c:v>522.82</c:v>
                </c:pt>
                <c:pt idx="12">
                  <c:v>11448.25</c:v>
                </c:pt>
              </c:numCache>
            </c:numRef>
          </c:val>
        </c:ser>
        <c:ser>
          <c:idx val="4"/>
          <c:order val="4"/>
          <c:tx>
            <c:strRef>
              <c:f>Лист2!$F$5:$F$7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2230(хар-ння)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Лист2!$F$8:$F$21</c:f>
              <c:numCache>
                <c:ptCount val="14"/>
                <c:pt idx="0">
                  <c:v>68760.1</c:v>
                </c:pt>
                <c:pt idx="1">
                  <c:v>69372.09</c:v>
                </c:pt>
                <c:pt idx="2">
                  <c:v>39097.95</c:v>
                </c:pt>
                <c:pt idx="3">
                  <c:v>37056.03</c:v>
                </c:pt>
                <c:pt idx="4">
                  <c:v>61297.49</c:v>
                </c:pt>
                <c:pt idx="5">
                  <c:v>37998.05</c:v>
                </c:pt>
                <c:pt idx="6">
                  <c:v>37025.91</c:v>
                </c:pt>
                <c:pt idx="7">
                  <c:v>30278.18</c:v>
                </c:pt>
                <c:pt idx="8">
                  <c:v>33125.76</c:v>
                </c:pt>
                <c:pt idx="9">
                  <c:v>40446.94</c:v>
                </c:pt>
                <c:pt idx="10">
                  <c:v>36309.89</c:v>
                </c:pt>
                <c:pt idx="11">
                  <c:v>44515.93</c:v>
                </c:pt>
                <c:pt idx="12">
                  <c:v>535284.3200000001</c:v>
                </c:pt>
              </c:numCache>
            </c:numRef>
          </c:val>
        </c:ser>
        <c:ser>
          <c:idx val="5"/>
          <c:order val="5"/>
          <c:tx>
            <c:strRef>
              <c:f>Лист2!$G$5:$G$7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2240(послуги)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Лист2!$G$8:$G$21</c:f>
              <c:numCache>
                <c:ptCount val="14"/>
                <c:pt idx="0">
                  <c:v>90065.94</c:v>
                </c:pt>
                <c:pt idx="1">
                  <c:v>67021.52</c:v>
                </c:pt>
                <c:pt idx="2">
                  <c:v>56065.22</c:v>
                </c:pt>
                <c:pt idx="3">
                  <c:v>18565.31</c:v>
                </c:pt>
                <c:pt idx="4">
                  <c:v>100607.09</c:v>
                </c:pt>
                <c:pt idx="5">
                  <c:v>56065.08</c:v>
                </c:pt>
                <c:pt idx="6">
                  <c:v>48522</c:v>
                </c:pt>
                <c:pt idx="7">
                  <c:v>67102.05</c:v>
                </c:pt>
                <c:pt idx="8">
                  <c:v>48523</c:v>
                </c:pt>
                <c:pt idx="9">
                  <c:v>56063.31</c:v>
                </c:pt>
                <c:pt idx="10">
                  <c:v>48523</c:v>
                </c:pt>
                <c:pt idx="11">
                  <c:v>67023</c:v>
                </c:pt>
                <c:pt idx="12">
                  <c:v>724146.52</c:v>
                </c:pt>
                <c:pt idx="13">
                  <c:v>2530</c:v>
                </c:pt>
              </c:numCache>
            </c:numRef>
          </c:val>
        </c:ser>
        <c:ser>
          <c:idx val="6"/>
          <c:order val="6"/>
          <c:tx>
            <c:strRef>
              <c:f>Лист2!$H$5:$H$7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2250(відр)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Лист2!$H$8:$H$21</c:f>
              <c:numCache>
                <c:ptCount val="14"/>
                <c:pt idx="0">
                  <c:v>11426.62</c:v>
                </c:pt>
                <c:pt idx="1">
                  <c:v>4153.19</c:v>
                </c:pt>
                <c:pt idx="2">
                  <c:v>3379.99</c:v>
                </c:pt>
                <c:pt idx="3">
                  <c:v>3973.66</c:v>
                </c:pt>
                <c:pt idx="4">
                  <c:v>2240</c:v>
                </c:pt>
                <c:pt idx="5">
                  <c:v>3751.98</c:v>
                </c:pt>
                <c:pt idx="6">
                  <c:v>240</c:v>
                </c:pt>
                <c:pt idx="7">
                  <c:v>632.6</c:v>
                </c:pt>
                <c:pt idx="8">
                  <c:v>3312.38</c:v>
                </c:pt>
                <c:pt idx="9">
                  <c:v>3522.78</c:v>
                </c:pt>
                <c:pt idx="10">
                  <c:v>2050.78</c:v>
                </c:pt>
                <c:pt idx="11">
                  <c:v>2156.6</c:v>
                </c:pt>
                <c:pt idx="12">
                  <c:v>40840.579999999994</c:v>
                </c:pt>
                <c:pt idx="13">
                  <c:v>2400</c:v>
                </c:pt>
              </c:numCache>
            </c:numRef>
          </c:val>
        </c:ser>
        <c:ser>
          <c:idx val="7"/>
          <c:order val="7"/>
          <c:tx>
            <c:strRef>
              <c:f>Лист2!$I$5:$I$7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2271(тепло)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Лист2!$I$8:$I$21</c:f>
              <c:numCache>
                <c:ptCount val="14"/>
                <c:pt idx="1">
                  <c:v>85557.81</c:v>
                </c:pt>
                <c:pt idx="4">
                  <c:v>187711.16</c:v>
                </c:pt>
                <c:pt idx="10">
                  <c:v>157018.49</c:v>
                </c:pt>
                <c:pt idx="11">
                  <c:v>165478.6</c:v>
                </c:pt>
                <c:pt idx="12">
                  <c:v>595766.0599999999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Лист2!$J$5:$J$7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2273(свет)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Лист2!$J$8:$J$21</c:f>
              <c:numCache>
                <c:ptCount val="14"/>
                <c:pt idx="0">
                  <c:v>14479</c:v>
                </c:pt>
                <c:pt idx="1">
                  <c:v>10950</c:v>
                </c:pt>
                <c:pt idx="2">
                  <c:v>18250</c:v>
                </c:pt>
                <c:pt idx="3">
                  <c:v>21900</c:v>
                </c:pt>
                <c:pt idx="4">
                  <c:v>14600</c:v>
                </c:pt>
                <c:pt idx="5">
                  <c:v>18250</c:v>
                </c:pt>
                <c:pt idx="6">
                  <c:v>157472.11</c:v>
                </c:pt>
                <c:pt idx="7">
                  <c:v>11717</c:v>
                </c:pt>
                <c:pt idx="8">
                  <c:v>31050</c:v>
                </c:pt>
                <c:pt idx="9">
                  <c:v>5799.63</c:v>
                </c:pt>
                <c:pt idx="10">
                  <c:v>14600</c:v>
                </c:pt>
                <c:pt idx="11">
                  <c:v>11181</c:v>
                </c:pt>
                <c:pt idx="12">
                  <c:v>330248.74</c:v>
                </c:pt>
                <c:pt idx="13">
                  <c:v>5586</c:v>
                </c:pt>
              </c:numCache>
            </c:numRef>
          </c:val>
        </c:ser>
        <c:ser>
          <c:idx val="9"/>
          <c:order val="9"/>
          <c:tx>
            <c:strRef>
              <c:f>Лист2!$K$5:$K$7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2274газ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Лист2!$K$8:$K$21</c:f>
              <c:numCache>
                <c:ptCount val="14"/>
                <c:pt idx="0">
                  <c:v>262419.02</c:v>
                </c:pt>
                <c:pt idx="2">
                  <c:v>122462.4</c:v>
                </c:pt>
                <c:pt idx="3">
                  <c:v>166200</c:v>
                </c:pt>
                <c:pt idx="5">
                  <c:v>104968</c:v>
                </c:pt>
                <c:pt idx="7">
                  <c:v>131210.02</c:v>
                </c:pt>
                <c:pt idx="9">
                  <c:v>87473.04</c:v>
                </c:pt>
                <c:pt idx="12">
                  <c:v>874732.4800000001</c:v>
                </c:pt>
                <c:pt idx="13">
                  <c:v>6278</c:v>
                </c:pt>
              </c:numCache>
            </c:numRef>
          </c:val>
        </c:ser>
        <c:ser>
          <c:idx val="10"/>
          <c:order val="10"/>
          <c:tx>
            <c:strRef>
              <c:f>Лист2!$L$5:$L$7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2220мед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Лист2!$L$8:$L$21</c:f>
              <c:numCache>
                <c:ptCount val="14"/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Лист2!$M$5:$M$7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3110(капіталка)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Лист2!$M$8:$M$21</c:f>
              <c:numCache>
                <c:ptCount val="14"/>
                <c:pt idx="0">
                  <c:v>20280.26</c:v>
                </c:pt>
                <c:pt idx="1">
                  <c:v>20990.28</c:v>
                </c:pt>
                <c:pt idx="2">
                  <c:v>13970.97</c:v>
                </c:pt>
                <c:pt idx="3">
                  <c:v>15097.23</c:v>
                </c:pt>
                <c:pt idx="4">
                  <c:v>53852.26</c:v>
                </c:pt>
                <c:pt idx="5">
                  <c:v>4500.68</c:v>
                </c:pt>
                <c:pt idx="6">
                  <c:v>5161.69</c:v>
                </c:pt>
                <c:pt idx="7">
                  <c:v>3427.4</c:v>
                </c:pt>
                <c:pt idx="8">
                  <c:v>4220.32</c:v>
                </c:pt>
                <c:pt idx="9">
                  <c:v>2739.99</c:v>
                </c:pt>
                <c:pt idx="10">
                  <c:v>338358</c:v>
                </c:pt>
                <c:pt idx="11">
                  <c:v>28967</c:v>
                </c:pt>
                <c:pt idx="12">
                  <c:v>511566.07999999996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Лист2!$N$5:$N$7</c:f>
              <c:strCache>
                <c:ptCount val="1"/>
                <c:pt idx="0">
                  <c:v>Фінансовий звіт за12 місяців 2019 року( в розрізі кожного навчального закладу)(загал+спец)+ спец послуги КЕКВ Всього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Лист2!$A$8:$A$21</c:f>
              <c:strCache>
                <c:ptCount val="14"/>
                <c:pt idx="0">
                  <c:v>1. Березоворудська ЗШ І-ІІІ ст.</c:v>
                </c:pt>
                <c:pt idx="1">
                  <c:v>2. Великокручанська ЗШ І -ІІІ ст.</c:v>
                </c:pt>
                <c:pt idx="2">
                  <c:v>3. Вишневецька ЗШ І-ІІІ ст.</c:v>
                </c:pt>
                <c:pt idx="3">
                  <c:v>4. Вікторійська ЗШ І-ІІІ ст.</c:v>
                </c:pt>
                <c:pt idx="4">
                  <c:v>Новомарт</c:v>
                </c:pt>
                <c:pt idx="5">
                  <c:v>6. Давидівська ЗШ І-ІІ ст.</c:v>
                </c:pt>
                <c:pt idx="6">
                  <c:v>7. Дейманівська ЗШ І-Ііст.</c:v>
                </c:pt>
                <c:pt idx="7">
                  <c:v>8. Малютинська ЗШ І-ІІ ст.</c:v>
                </c:pt>
                <c:pt idx="8">
                  <c:v>9. Повстинська ЗШ І-ІІ ст.</c:v>
                </c:pt>
                <c:pt idx="9">
                  <c:v>10. Сасинівська ЗШ І-ІІ ст.</c:v>
                </c:pt>
                <c:pt idx="10">
                  <c:v>11. Смотриківська філія Теплівської  </c:v>
                </c:pt>
                <c:pt idx="11">
                  <c:v>12. Теплівська ЗШ І-ІІІ ст.</c:v>
                </c:pt>
                <c:pt idx="12">
                  <c:v>Всього:</c:v>
                </c:pt>
                <c:pt idx="13">
                  <c:v>13. Позашкілля</c:v>
                </c:pt>
              </c:strCache>
            </c:strRef>
          </c:cat>
          <c:val>
            <c:numRef>
              <c:f>Лист2!$N$8:$N$21</c:f>
              <c:numCache>
                <c:ptCount val="14"/>
                <c:pt idx="0">
                  <c:v>1527679.94</c:v>
                </c:pt>
                <c:pt idx="1">
                  <c:v>1136327.16</c:v>
                </c:pt>
                <c:pt idx="2">
                  <c:v>1033889.14</c:v>
                </c:pt>
                <c:pt idx="3">
                  <c:v>1112501.23</c:v>
                </c:pt>
                <c:pt idx="4">
                  <c:v>1406045.77</c:v>
                </c:pt>
                <c:pt idx="5">
                  <c:v>823981.55</c:v>
                </c:pt>
                <c:pt idx="6">
                  <c:v>582120.21</c:v>
                </c:pt>
                <c:pt idx="7">
                  <c:v>756911.75</c:v>
                </c:pt>
                <c:pt idx="8">
                  <c:v>531076.53</c:v>
                </c:pt>
                <c:pt idx="9">
                  <c:v>619769.01</c:v>
                </c:pt>
                <c:pt idx="10">
                  <c:v>1210150.82</c:v>
                </c:pt>
                <c:pt idx="11">
                  <c:v>961774.8999999999</c:v>
                </c:pt>
                <c:pt idx="12">
                  <c:v>15061702.96</c:v>
                </c:pt>
                <c:pt idx="13">
                  <c:v>132929.89</c:v>
                </c:pt>
              </c:numCache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1"/>
  <sheetViews>
    <sheetView workbookViewId="0" topLeftCell="A1">
      <selection activeCell="Q22" sqref="Q22"/>
    </sheetView>
  </sheetViews>
  <sheetFormatPr defaultColWidth="9.00390625" defaultRowHeight="12.75"/>
  <cols>
    <col min="4" max="4" width="9.375" style="0" bestFit="1" customWidth="1"/>
    <col min="7" max="7" width="9.375" style="0" bestFit="1" customWidth="1"/>
    <col min="9" max="9" width="10.25390625" style="0" customWidth="1"/>
    <col min="10" max="10" width="10.125" style="0" customWidth="1"/>
    <col min="11" max="11" width="10.75390625" style="0" customWidth="1"/>
    <col min="12" max="12" width="1.625" style="0" customWidth="1"/>
    <col min="14" max="14" width="12.25390625" style="0" customWidth="1"/>
  </cols>
  <sheetData>
    <row r="5" spans="1:14" ht="12.75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.75">
      <c r="A6" s="20"/>
      <c r="B6" s="38" t="s">
        <v>1</v>
      </c>
      <c r="C6" s="38"/>
      <c r="D6" s="38"/>
      <c r="E6" s="38"/>
      <c r="F6" s="38"/>
      <c r="G6" s="38"/>
      <c r="H6" s="38"/>
      <c r="I6" s="38"/>
      <c r="J6" s="38"/>
      <c r="K6" s="20"/>
      <c r="L6" s="20"/>
      <c r="M6" s="20"/>
      <c r="N6" s="20"/>
    </row>
    <row r="7" spans="1:14" ht="12.75">
      <c r="A7" s="21" t="s">
        <v>0</v>
      </c>
      <c r="B7" s="22" t="s">
        <v>13</v>
      </c>
      <c r="C7" s="21" t="s">
        <v>14</v>
      </c>
      <c r="D7" s="21" t="s">
        <v>15</v>
      </c>
      <c r="E7" s="21" t="s">
        <v>28</v>
      </c>
      <c r="F7" s="21" t="s">
        <v>16</v>
      </c>
      <c r="G7" s="21" t="s">
        <v>17</v>
      </c>
      <c r="H7" s="21" t="s">
        <v>18</v>
      </c>
      <c r="I7" s="21" t="s">
        <v>19</v>
      </c>
      <c r="J7" s="21" t="s">
        <v>20</v>
      </c>
      <c r="K7" s="21" t="s">
        <v>26</v>
      </c>
      <c r="L7" s="23" t="s">
        <v>27</v>
      </c>
      <c r="M7" s="24" t="s">
        <v>21</v>
      </c>
      <c r="N7" s="23" t="s">
        <v>22</v>
      </c>
    </row>
    <row r="8" spans="1:14" ht="12.75">
      <c r="A8" s="24" t="s">
        <v>2</v>
      </c>
      <c r="B8" s="25">
        <v>859723.7</v>
      </c>
      <c r="C8" s="23">
        <v>187040</v>
      </c>
      <c r="D8" s="26">
        <v>9799.57</v>
      </c>
      <c r="E8" s="23">
        <v>3685.73</v>
      </c>
      <c r="F8" s="23">
        <v>68760.1</v>
      </c>
      <c r="G8" s="23">
        <v>90065.94</v>
      </c>
      <c r="H8" s="23">
        <v>11426.62</v>
      </c>
      <c r="I8" s="23"/>
      <c r="J8" s="27">
        <v>14479</v>
      </c>
      <c r="K8" s="23">
        <v>262419.02</v>
      </c>
      <c r="L8" s="23"/>
      <c r="M8" s="28">
        <v>20280.26</v>
      </c>
      <c r="N8" s="29">
        <f>M8+K8+J8+I8+H8+G8+F8+E8+D8+C8+B8</f>
        <v>1527679.94</v>
      </c>
    </row>
    <row r="9" spans="1:14" ht="12.75">
      <c r="A9" s="24" t="s">
        <v>3</v>
      </c>
      <c r="B9" s="23">
        <v>710468.7</v>
      </c>
      <c r="C9" s="23">
        <v>156643</v>
      </c>
      <c r="D9" s="26">
        <v>7570.57</v>
      </c>
      <c r="E9" s="23">
        <v>3600</v>
      </c>
      <c r="F9" s="23">
        <v>69372.09</v>
      </c>
      <c r="G9" s="23">
        <v>67021.52</v>
      </c>
      <c r="H9" s="23">
        <v>4153.19</v>
      </c>
      <c r="I9" s="23">
        <v>85557.81</v>
      </c>
      <c r="J9" s="27">
        <v>10950</v>
      </c>
      <c r="K9" s="23"/>
      <c r="L9" s="23"/>
      <c r="M9" s="28">
        <v>20990.28</v>
      </c>
      <c r="N9" s="29">
        <f aca="true" t="shared" si="0" ref="N9:N17">M9+K9+J9+I9+H9+G9+F9+E9+D9+C9+B9</f>
        <v>1136327.16</v>
      </c>
    </row>
    <row r="10" spans="1:14" ht="12.75">
      <c r="A10" s="24" t="s">
        <v>4</v>
      </c>
      <c r="B10" s="23">
        <v>641067.9</v>
      </c>
      <c r="C10" s="23">
        <v>139594.71</v>
      </c>
      <c r="D10" s="26">
        <v>0</v>
      </c>
      <c r="E10" s="23">
        <v>0</v>
      </c>
      <c r="F10" s="23">
        <v>39097.95</v>
      </c>
      <c r="G10" s="23">
        <v>56065.22</v>
      </c>
      <c r="H10" s="26">
        <v>3379.99</v>
      </c>
      <c r="I10" s="23"/>
      <c r="J10" s="27">
        <v>18250</v>
      </c>
      <c r="K10" s="23">
        <v>122462.4</v>
      </c>
      <c r="L10" s="23"/>
      <c r="M10" s="28">
        <v>13970.97</v>
      </c>
      <c r="N10" s="29">
        <f t="shared" si="0"/>
        <v>1033889.14</v>
      </c>
    </row>
    <row r="11" spans="1:14" ht="12.75">
      <c r="A11" s="24" t="s">
        <v>5</v>
      </c>
      <c r="B11" s="23">
        <v>697649</v>
      </c>
      <c r="C11" s="23">
        <v>151756</v>
      </c>
      <c r="D11" s="26">
        <v>304</v>
      </c>
      <c r="E11" s="23">
        <v>0</v>
      </c>
      <c r="F11" s="23">
        <v>37056.03</v>
      </c>
      <c r="G11" s="23">
        <v>18565.31</v>
      </c>
      <c r="H11" s="23">
        <v>3973.66</v>
      </c>
      <c r="I11" s="23"/>
      <c r="J11" s="27">
        <v>21900</v>
      </c>
      <c r="K11" s="23">
        <v>166200</v>
      </c>
      <c r="L11" s="23"/>
      <c r="M11" s="28">
        <v>15097.23</v>
      </c>
      <c r="N11" s="29">
        <f t="shared" si="0"/>
        <v>1112501.23</v>
      </c>
    </row>
    <row r="12" spans="1:14" ht="12.75">
      <c r="A12" s="24" t="s">
        <v>29</v>
      </c>
      <c r="B12" s="23">
        <v>758632.8</v>
      </c>
      <c r="C12" s="23">
        <v>167213</v>
      </c>
      <c r="D12" s="26">
        <v>56252.27</v>
      </c>
      <c r="E12" s="23">
        <v>3639.7</v>
      </c>
      <c r="F12" s="23">
        <v>61297.49</v>
      </c>
      <c r="G12" s="23">
        <v>100607.09</v>
      </c>
      <c r="H12" s="26">
        <v>2240</v>
      </c>
      <c r="I12" s="23">
        <v>187711.16</v>
      </c>
      <c r="J12" s="27">
        <v>14600</v>
      </c>
      <c r="K12" s="23"/>
      <c r="L12" s="23"/>
      <c r="M12" s="28">
        <v>53852.26</v>
      </c>
      <c r="N12" s="29">
        <f t="shared" si="0"/>
        <v>1406045.77</v>
      </c>
    </row>
    <row r="13" spans="1:14" ht="12.75">
      <c r="A13" s="24" t="s">
        <v>8</v>
      </c>
      <c r="B13" s="23">
        <v>490954.19</v>
      </c>
      <c r="C13" s="23">
        <v>106906</v>
      </c>
      <c r="D13" s="26">
        <v>587.57</v>
      </c>
      <c r="E13" s="23">
        <v>0</v>
      </c>
      <c r="F13" s="23">
        <v>37998.05</v>
      </c>
      <c r="G13" s="23">
        <v>56065.08</v>
      </c>
      <c r="H13" s="23">
        <v>3751.98</v>
      </c>
      <c r="I13" s="23"/>
      <c r="J13" s="27">
        <v>18250</v>
      </c>
      <c r="K13" s="23">
        <v>104968</v>
      </c>
      <c r="L13" s="23"/>
      <c r="M13" s="28">
        <v>4500.68</v>
      </c>
      <c r="N13" s="29">
        <f t="shared" si="0"/>
        <v>823981.55</v>
      </c>
    </row>
    <row r="14" spans="1:14" ht="12.75">
      <c r="A14" s="24" t="s">
        <v>7</v>
      </c>
      <c r="B14" s="23">
        <v>273919.5</v>
      </c>
      <c r="C14" s="23">
        <v>59779</v>
      </c>
      <c r="D14" s="26">
        <v>0</v>
      </c>
      <c r="E14" s="23"/>
      <c r="F14" s="23">
        <v>37025.91</v>
      </c>
      <c r="G14" s="23">
        <v>48522</v>
      </c>
      <c r="H14" s="23">
        <v>240</v>
      </c>
      <c r="I14" s="23"/>
      <c r="J14" s="27">
        <v>157472.11</v>
      </c>
      <c r="K14" s="23"/>
      <c r="L14" s="23"/>
      <c r="M14" s="28">
        <v>5161.69</v>
      </c>
      <c r="N14" s="29">
        <f t="shared" si="0"/>
        <v>582120.21</v>
      </c>
    </row>
    <row r="15" spans="1:14" ht="12.75">
      <c r="A15" s="24" t="s">
        <v>9</v>
      </c>
      <c r="B15" s="23">
        <v>414662</v>
      </c>
      <c r="C15" s="23">
        <v>90338</v>
      </c>
      <c r="D15" s="26">
        <v>7544.5</v>
      </c>
      <c r="E15" s="23"/>
      <c r="F15" s="26">
        <v>30278.18</v>
      </c>
      <c r="G15" s="23">
        <v>67102.05</v>
      </c>
      <c r="H15" s="23">
        <v>632.6</v>
      </c>
      <c r="I15" s="23"/>
      <c r="J15" s="27">
        <v>11717</v>
      </c>
      <c r="K15" s="23">
        <v>131210.02</v>
      </c>
      <c r="L15" s="23"/>
      <c r="M15" s="28">
        <v>3427.4</v>
      </c>
      <c r="N15" s="29">
        <f t="shared" si="0"/>
        <v>756911.75</v>
      </c>
    </row>
    <row r="16" spans="1:14" ht="12.75">
      <c r="A16" s="24" t="s">
        <v>10</v>
      </c>
      <c r="B16" s="23">
        <v>336140.5</v>
      </c>
      <c r="C16" s="23">
        <v>73323</v>
      </c>
      <c r="D16" s="26">
        <v>1381.57</v>
      </c>
      <c r="E16" s="23"/>
      <c r="F16" s="23">
        <v>33125.76</v>
      </c>
      <c r="G16" s="23">
        <v>48523</v>
      </c>
      <c r="H16" s="26">
        <v>3312.38</v>
      </c>
      <c r="I16" s="23"/>
      <c r="J16" s="27">
        <v>31050</v>
      </c>
      <c r="K16" s="23"/>
      <c r="L16" s="23"/>
      <c r="M16" s="28">
        <v>4220.32</v>
      </c>
      <c r="N16" s="29">
        <f t="shared" si="0"/>
        <v>531076.53</v>
      </c>
    </row>
    <row r="17" spans="1:14" ht="12.75">
      <c r="A17" s="24" t="s">
        <v>11</v>
      </c>
      <c r="B17" s="23">
        <v>317880</v>
      </c>
      <c r="C17" s="23">
        <v>69392</v>
      </c>
      <c r="D17" s="26">
        <v>35928.5</v>
      </c>
      <c r="E17" s="23">
        <v>522.82</v>
      </c>
      <c r="F17" s="23">
        <v>40446.94</v>
      </c>
      <c r="G17" s="23">
        <v>56063.31</v>
      </c>
      <c r="H17" s="23">
        <v>3522.78</v>
      </c>
      <c r="I17" s="23"/>
      <c r="J17" s="27">
        <v>5799.63</v>
      </c>
      <c r="K17" s="23">
        <v>87473.04</v>
      </c>
      <c r="L17" s="23"/>
      <c r="M17" s="28">
        <v>2739.99</v>
      </c>
      <c r="N17" s="29">
        <f t="shared" si="0"/>
        <v>619769.01</v>
      </c>
    </row>
    <row r="18" spans="1:14" ht="12.75">
      <c r="A18" s="24" t="s">
        <v>24</v>
      </c>
      <c r="B18" s="23">
        <v>473426.3</v>
      </c>
      <c r="C18" s="23">
        <v>103131</v>
      </c>
      <c r="D18" s="26">
        <v>603.07</v>
      </c>
      <c r="E18" s="23"/>
      <c r="F18" s="23">
        <v>36309.89</v>
      </c>
      <c r="G18" s="23">
        <v>48523</v>
      </c>
      <c r="H18" s="23">
        <v>2050.78</v>
      </c>
      <c r="I18" s="23">
        <v>157018.49</v>
      </c>
      <c r="J18" s="27">
        <v>14600</v>
      </c>
      <c r="K18" s="23"/>
      <c r="L18" s="23"/>
      <c r="M18" s="28">
        <v>338358</v>
      </c>
      <c r="N18" s="29">
        <v>1174020.53</v>
      </c>
    </row>
    <row r="19" spans="1:14" ht="12.75">
      <c r="A19" s="24" t="s">
        <v>12</v>
      </c>
      <c r="B19" s="23">
        <v>640549.7</v>
      </c>
      <c r="C19" s="23">
        <v>139261.29</v>
      </c>
      <c r="D19" s="23">
        <v>1903.07</v>
      </c>
      <c r="E19" s="23"/>
      <c r="F19" s="23">
        <v>44515.93</v>
      </c>
      <c r="G19" s="23">
        <v>67023</v>
      </c>
      <c r="H19" s="23">
        <v>2156.6</v>
      </c>
      <c r="I19" s="23">
        <v>165478.6</v>
      </c>
      <c r="J19" s="27">
        <v>11181</v>
      </c>
      <c r="K19" s="23"/>
      <c r="L19" s="23"/>
      <c r="M19" s="28">
        <v>28967</v>
      </c>
      <c r="N19" s="29">
        <v>1101036.19</v>
      </c>
    </row>
    <row r="20" spans="1:14" ht="12.75">
      <c r="A20" s="28" t="s">
        <v>23</v>
      </c>
      <c r="B20" s="33">
        <f>SUM(B8:B19)</f>
        <v>6615074.289999999</v>
      </c>
      <c r="C20" s="34">
        <v>1444377</v>
      </c>
      <c r="D20" s="35">
        <f aca="true" t="shared" si="1" ref="D20:K20">SUM(D8:D19)</f>
        <v>121874.69000000003</v>
      </c>
      <c r="E20" s="33">
        <f t="shared" si="1"/>
        <v>11448.25</v>
      </c>
      <c r="F20" s="33">
        <f t="shared" si="1"/>
        <v>535284.3200000001</v>
      </c>
      <c r="G20" s="35">
        <f t="shared" si="1"/>
        <v>724146.52</v>
      </c>
      <c r="H20" s="33">
        <f t="shared" si="1"/>
        <v>40840.579999999994</v>
      </c>
      <c r="I20" s="35">
        <f t="shared" si="1"/>
        <v>595766.0599999999</v>
      </c>
      <c r="J20" s="30">
        <f t="shared" si="1"/>
        <v>330248.74</v>
      </c>
      <c r="K20" s="30">
        <f t="shared" si="1"/>
        <v>874732.4800000001</v>
      </c>
      <c r="L20" s="30"/>
      <c r="M20" s="33">
        <v>511566.08</v>
      </c>
      <c r="N20" s="31">
        <v>11805359.01</v>
      </c>
    </row>
    <row r="21" spans="1:14" ht="12.75">
      <c r="A21" s="24" t="s">
        <v>25</v>
      </c>
      <c r="B21" s="23">
        <v>87882.17</v>
      </c>
      <c r="C21" s="32">
        <v>21162.62</v>
      </c>
      <c r="D21" s="23">
        <v>7091.1</v>
      </c>
      <c r="E21" s="23"/>
      <c r="F21" s="23"/>
      <c r="G21" s="23">
        <v>2530</v>
      </c>
      <c r="H21" s="23">
        <v>2400</v>
      </c>
      <c r="I21" s="23">
        <v>0</v>
      </c>
      <c r="J21" s="23">
        <v>5586</v>
      </c>
      <c r="K21" s="23">
        <v>6278</v>
      </c>
      <c r="L21" s="23">
        <v>0</v>
      </c>
      <c r="M21" s="28">
        <v>0</v>
      </c>
      <c r="N21" s="23">
        <f>M21+K21+J21+I21+H21+G21+F21+E21+D21+C21+B21</f>
        <v>132929.89</v>
      </c>
    </row>
  </sheetData>
  <mergeCells count="2">
    <mergeCell ref="A5:N5"/>
    <mergeCell ref="B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S10" sqref="S10"/>
    </sheetView>
  </sheetViews>
  <sheetFormatPr defaultColWidth="9.00390625" defaultRowHeight="12.75"/>
  <cols>
    <col min="1" max="1" width="31.375" style="0" customWidth="1"/>
    <col min="2" max="2" width="9.375" style="0" customWidth="1"/>
    <col min="3" max="3" width="10.125" style="0" customWidth="1"/>
    <col min="4" max="4" width="9.25390625" style="0" customWidth="1"/>
    <col min="5" max="5" width="9.625" style="0" customWidth="1"/>
    <col min="6" max="6" width="8.75390625" style="0" customWidth="1"/>
    <col min="7" max="7" width="0.2421875" style="0" customWidth="1"/>
    <col min="8" max="8" width="9.625" style="0" customWidth="1"/>
    <col min="9" max="9" width="6.875" style="0" customWidth="1"/>
    <col min="11" max="11" width="8.75390625" style="0" customWidth="1"/>
    <col min="13" max="14" width="7.00390625" style="0" customWidth="1"/>
    <col min="15" max="15" width="0.2421875" style="0" hidden="1" customWidth="1"/>
    <col min="16" max="16" width="8.75390625" style="0" customWidth="1"/>
  </cols>
  <sheetData>
    <row r="1" spans="1:16" ht="20.2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"/>
      <c r="B2" s="3"/>
      <c r="C2" s="4"/>
      <c r="D2" s="39" t="s">
        <v>1</v>
      </c>
      <c r="E2" s="39"/>
      <c r="F2" s="39"/>
      <c r="G2" s="39"/>
      <c r="H2" s="39"/>
      <c r="I2" s="39"/>
      <c r="J2" s="39"/>
      <c r="K2" s="39"/>
      <c r="L2" s="39"/>
      <c r="M2" s="3"/>
      <c r="N2" s="3"/>
      <c r="O2" s="3"/>
      <c r="P2" s="3"/>
    </row>
    <row r="3" spans="1:16" ht="51" customHeight="1">
      <c r="A3" s="4" t="s">
        <v>0</v>
      </c>
      <c r="B3" s="4" t="s">
        <v>32</v>
      </c>
      <c r="C3" s="36" t="s">
        <v>33</v>
      </c>
      <c r="D3" s="5" t="s">
        <v>34</v>
      </c>
      <c r="E3" s="4" t="s">
        <v>14</v>
      </c>
      <c r="F3" s="4" t="s">
        <v>15</v>
      </c>
      <c r="G3" s="4" t="s">
        <v>28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26</v>
      </c>
      <c r="N3" s="6">
        <v>2800</v>
      </c>
      <c r="O3" s="7" t="s">
        <v>21</v>
      </c>
      <c r="P3" s="6" t="s">
        <v>22</v>
      </c>
    </row>
    <row r="4" spans="1:16" ht="26.25" customHeight="1">
      <c r="A4" s="7" t="s">
        <v>2</v>
      </c>
      <c r="B4" s="7">
        <v>617362.16</v>
      </c>
      <c r="C4" s="7">
        <v>240166.17</v>
      </c>
      <c r="D4" s="8">
        <v>857528.33</v>
      </c>
      <c r="E4" s="6">
        <v>189956.8</v>
      </c>
      <c r="F4" s="9">
        <v>340</v>
      </c>
      <c r="G4" s="6"/>
      <c r="H4" s="9">
        <v>28324</v>
      </c>
      <c r="I4" s="6">
        <v>1926</v>
      </c>
      <c r="J4" s="6">
        <v>13760.7</v>
      </c>
      <c r="K4" s="6"/>
      <c r="L4" s="16">
        <v>8137.99</v>
      </c>
      <c r="M4" s="6">
        <v>8883</v>
      </c>
      <c r="N4" s="6"/>
      <c r="O4" s="10"/>
      <c r="P4" s="11">
        <v>1108856.8</v>
      </c>
    </row>
    <row r="5" spans="1:16" ht="21.75" customHeight="1">
      <c r="A5" s="7" t="s">
        <v>3</v>
      </c>
      <c r="B5" s="7">
        <v>573585.32</v>
      </c>
      <c r="C5" s="7">
        <v>134302.79</v>
      </c>
      <c r="D5" s="6">
        <v>707888.11</v>
      </c>
      <c r="E5" s="6">
        <v>156736.16</v>
      </c>
      <c r="F5" s="9"/>
      <c r="G5" s="6"/>
      <c r="H5" s="6">
        <v>28286.08</v>
      </c>
      <c r="I5" s="6"/>
      <c r="J5" s="6">
        <v>5519.7</v>
      </c>
      <c r="K5" s="6">
        <v>84182.2</v>
      </c>
      <c r="L5" s="16">
        <v>8771.3</v>
      </c>
      <c r="M5" s="6"/>
      <c r="N5" s="6"/>
      <c r="O5" s="10"/>
      <c r="P5" s="11">
        <v>991383.55</v>
      </c>
    </row>
    <row r="6" spans="1:16" ht="19.5" customHeight="1">
      <c r="A6" s="7" t="s">
        <v>4</v>
      </c>
      <c r="B6" s="7">
        <v>529113.01</v>
      </c>
      <c r="C6" s="7">
        <v>150164.1</v>
      </c>
      <c r="D6" s="6">
        <v>679277.11</v>
      </c>
      <c r="E6" s="6">
        <v>150384.52</v>
      </c>
      <c r="F6" s="9">
        <v>3065</v>
      </c>
      <c r="G6" s="6"/>
      <c r="H6" s="6">
        <v>17276</v>
      </c>
      <c r="I6" s="6">
        <v>1926</v>
      </c>
      <c r="J6" s="9">
        <v>860</v>
      </c>
      <c r="K6" s="6"/>
      <c r="L6" s="16">
        <v>10166.84</v>
      </c>
      <c r="M6" s="6">
        <v>3764.88</v>
      </c>
      <c r="N6" s="6"/>
      <c r="O6" s="10"/>
      <c r="P6" s="11">
        <v>866720.35</v>
      </c>
    </row>
    <row r="7" spans="1:21" ht="19.5" customHeight="1">
      <c r="A7" s="7" t="s">
        <v>5</v>
      </c>
      <c r="B7" s="7">
        <v>582556.52</v>
      </c>
      <c r="C7" s="7">
        <v>167992.28</v>
      </c>
      <c r="D7" s="6">
        <v>750548.8</v>
      </c>
      <c r="E7" s="6">
        <v>166206.83</v>
      </c>
      <c r="F7" s="9"/>
      <c r="G7" s="6"/>
      <c r="H7" s="6">
        <v>13512.02</v>
      </c>
      <c r="I7" s="6">
        <v>2976</v>
      </c>
      <c r="J7" s="6">
        <v>1939</v>
      </c>
      <c r="K7" s="6"/>
      <c r="L7" s="16">
        <v>7040.46</v>
      </c>
      <c r="M7" s="6">
        <v>5171.04</v>
      </c>
      <c r="N7" s="6"/>
      <c r="O7" s="10"/>
      <c r="P7" s="11">
        <v>947394.15</v>
      </c>
      <c r="U7" s="2"/>
    </row>
    <row r="8" spans="1:16" ht="21" customHeight="1">
      <c r="A8" s="7" t="s">
        <v>6</v>
      </c>
      <c r="B8" s="7">
        <v>597910.56</v>
      </c>
      <c r="C8" s="7">
        <v>150355.73</v>
      </c>
      <c r="D8" s="6">
        <v>748266.29</v>
      </c>
      <c r="E8" s="6">
        <v>165700.12</v>
      </c>
      <c r="F8" s="9">
        <v>10651.5</v>
      </c>
      <c r="G8" s="6"/>
      <c r="H8" s="6">
        <v>21198.89</v>
      </c>
      <c r="I8" s="6"/>
      <c r="J8" s="9">
        <v>2454</v>
      </c>
      <c r="K8" s="6">
        <v>162527.47</v>
      </c>
      <c r="L8" s="16">
        <v>6917.04</v>
      </c>
      <c r="M8" s="6"/>
      <c r="N8" s="6">
        <v>7843.5</v>
      </c>
      <c r="O8" s="10"/>
      <c r="P8" s="11">
        <v>1125558.81</v>
      </c>
    </row>
    <row r="9" spans="1:21" ht="21" customHeight="1">
      <c r="A9" s="7" t="s">
        <v>8</v>
      </c>
      <c r="B9" s="7">
        <v>399121.1</v>
      </c>
      <c r="C9" s="7">
        <v>127779.13</v>
      </c>
      <c r="D9" s="6">
        <v>526900.23</v>
      </c>
      <c r="E9" s="6">
        <v>116556.85</v>
      </c>
      <c r="F9" s="9"/>
      <c r="G9" s="6"/>
      <c r="H9" s="6">
        <v>15609.99</v>
      </c>
      <c r="I9" s="6"/>
      <c r="J9" s="6">
        <v>500</v>
      </c>
      <c r="K9" s="6"/>
      <c r="L9" s="16">
        <v>5928.02</v>
      </c>
      <c r="M9" s="6">
        <v>3389.4</v>
      </c>
      <c r="N9" s="6"/>
      <c r="O9" s="10"/>
      <c r="P9" s="11">
        <v>668884.49</v>
      </c>
      <c r="U9" s="2"/>
    </row>
    <row r="10" spans="1:16" ht="21" customHeight="1">
      <c r="A10" s="7" t="s">
        <v>7</v>
      </c>
      <c r="B10" s="7">
        <v>238655.64</v>
      </c>
      <c r="C10" s="7">
        <v>44398.8</v>
      </c>
      <c r="D10" s="6">
        <v>283054.44</v>
      </c>
      <c r="E10" s="6">
        <v>62423.08</v>
      </c>
      <c r="F10" s="9"/>
      <c r="G10" s="6"/>
      <c r="H10" s="6">
        <v>16766.02</v>
      </c>
      <c r="I10" s="6"/>
      <c r="J10" s="6">
        <v>955.6</v>
      </c>
      <c r="K10" s="6"/>
      <c r="L10" s="16">
        <v>79880.22</v>
      </c>
      <c r="M10" s="6"/>
      <c r="N10" s="6"/>
      <c r="O10" s="10"/>
      <c r="P10" s="11">
        <v>443079.36</v>
      </c>
    </row>
    <row r="11" spans="1:16" ht="21.75" customHeight="1">
      <c r="A11" s="7" t="s">
        <v>9</v>
      </c>
      <c r="B11" s="7">
        <v>319073.84</v>
      </c>
      <c r="C11" s="7">
        <v>136888.52</v>
      </c>
      <c r="D11" s="6">
        <v>455962.36</v>
      </c>
      <c r="E11" s="6">
        <v>100808.64</v>
      </c>
      <c r="F11" s="9">
        <v>58825.7</v>
      </c>
      <c r="G11" s="6"/>
      <c r="H11" s="9">
        <v>12444.18</v>
      </c>
      <c r="I11" s="6"/>
      <c r="J11" s="6">
        <v>932.2</v>
      </c>
      <c r="K11" s="6"/>
      <c r="L11" s="16">
        <v>9461.05</v>
      </c>
      <c r="M11" s="6">
        <v>4427.64</v>
      </c>
      <c r="N11" s="6">
        <v>2971.5</v>
      </c>
      <c r="O11" s="10"/>
      <c r="P11" s="11">
        <v>645833.27</v>
      </c>
    </row>
    <row r="12" spans="1:16" ht="21" customHeight="1">
      <c r="A12" s="7" t="s">
        <v>10</v>
      </c>
      <c r="B12" s="7">
        <v>286882.48</v>
      </c>
      <c r="C12" s="7">
        <v>51168</v>
      </c>
      <c r="D12" s="6">
        <v>338050.48</v>
      </c>
      <c r="E12" s="6">
        <v>74632.21</v>
      </c>
      <c r="F12" s="9"/>
      <c r="G12" s="6"/>
      <c r="H12" s="6">
        <v>13245.99</v>
      </c>
      <c r="I12" s="6"/>
      <c r="J12" s="9">
        <v>1930.2</v>
      </c>
      <c r="K12" s="6"/>
      <c r="L12" s="16">
        <v>38409.27</v>
      </c>
      <c r="M12" s="6"/>
      <c r="N12" s="6"/>
      <c r="O12" s="10"/>
      <c r="P12" s="11">
        <v>466268.15</v>
      </c>
    </row>
    <row r="13" spans="1:18" ht="21" customHeight="1">
      <c r="A13" s="7" t="s">
        <v>11</v>
      </c>
      <c r="B13" s="7">
        <v>248766.26</v>
      </c>
      <c r="C13" s="7">
        <v>109147.31</v>
      </c>
      <c r="D13" s="6">
        <v>357913.57</v>
      </c>
      <c r="E13" s="6">
        <v>79041.81</v>
      </c>
      <c r="F13" s="9"/>
      <c r="G13" s="6"/>
      <c r="H13" s="6">
        <v>8923.73</v>
      </c>
      <c r="I13" s="6"/>
      <c r="J13" s="9">
        <v>935.6</v>
      </c>
      <c r="K13" s="6"/>
      <c r="L13" s="16">
        <v>1718.59</v>
      </c>
      <c r="M13" s="6">
        <v>3117.24</v>
      </c>
      <c r="N13" s="6"/>
      <c r="O13" s="10"/>
      <c r="P13" s="11">
        <v>451650.54</v>
      </c>
      <c r="R13">
        <f>SUM(U7)</f>
        <v>0</v>
      </c>
    </row>
    <row r="14" spans="1:16" ht="21" customHeight="1">
      <c r="A14" s="7" t="s">
        <v>24</v>
      </c>
      <c r="B14" s="7">
        <v>387719.83</v>
      </c>
      <c r="C14" s="7">
        <v>108789.9</v>
      </c>
      <c r="D14" s="6">
        <v>496509.73</v>
      </c>
      <c r="E14" s="6">
        <v>109810.16</v>
      </c>
      <c r="F14" s="9"/>
      <c r="G14" s="6"/>
      <c r="H14" s="6">
        <v>15285.98</v>
      </c>
      <c r="I14" s="6"/>
      <c r="J14" s="6"/>
      <c r="K14" s="6">
        <v>151315.6</v>
      </c>
      <c r="L14" s="16">
        <v>3297.67</v>
      </c>
      <c r="M14" s="6"/>
      <c r="N14" s="6"/>
      <c r="O14" s="10"/>
      <c r="P14" s="11">
        <v>776219.14</v>
      </c>
    </row>
    <row r="15" spans="1:16" ht="21.75" customHeight="1">
      <c r="A15" s="7" t="s">
        <v>12</v>
      </c>
      <c r="B15" s="7">
        <v>484387.26</v>
      </c>
      <c r="C15" s="7">
        <v>151297.5</v>
      </c>
      <c r="D15" s="6">
        <v>635684.76</v>
      </c>
      <c r="E15" s="6">
        <v>140709.59</v>
      </c>
      <c r="F15" s="6">
        <v>90</v>
      </c>
      <c r="G15" s="6"/>
      <c r="H15" s="6">
        <v>18176</v>
      </c>
      <c r="I15" s="6">
        <v>1926</v>
      </c>
      <c r="J15" s="9">
        <v>2060</v>
      </c>
      <c r="K15" s="6">
        <v>147295.2</v>
      </c>
      <c r="L15" s="16">
        <v>6334.49</v>
      </c>
      <c r="M15" s="6"/>
      <c r="N15" s="6"/>
      <c r="O15" s="10"/>
      <c r="P15" s="11">
        <v>952276.04</v>
      </c>
    </row>
    <row r="16" spans="1:16" ht="19.5" customHeight="1">
      <c r="A16" s="10" t="s">
        <v>23</v>
      </c>
      <c r="B16" s="10"/>
      <c r="C16" s="10"/>
      <c r="D16" s="18">
        <f>SUM(D4:D15)</f>
        <v>6837584.210000001</v>
      </c>
      <c r="E16" s="17">
        <v>1512966.77</v>
      </c>
      <c r="F16" s="19">
        <f aca="true" t="shared" si="0" ref="F16:O16">SUM(F4:F15)</f>
        <v>72972.2</v>
      </c>
      <c r="G16" s="18">
        <f t="shared" si="0"/>
        <v>0</v>
      </c>
      <c r="H16" s="18">
        <f t="shared" si="0"/>
        <v>209048.88</v>
      </c>
      <c r="I16" s="19">
        <f t="shared" si="0"/>
        <v>8754</v>
      </c>
      <c r="J16" s="18">
        <f t="shared" si="0"/>
        <v>31847</v>
      </c>
      <c r="K16" s="19">
        <f t="shared" si="0"/>
        <v>545320.47</v>
      </c>
      <c r="L16" s="18">
        <f t="shared" si="0"/>
        <v>186062.94</v>
      </c>
      <c r="M16" s="18">
        <f t="shared" si="0"/>
        <v>28753.200000000004</v>
      </c>
      <c r="N16" s="18">
        <v>10815</v>
      </c>
      <c r="O16" s="18">
        <f t="shared" si="0"/>
        <v>0</v>
      </c>
      <c r="P16" s="12">
        <v>9444124.7</v>
      </c>
    </row>
    <row r="17" spans="1:16" ht="21" customHeight="1">
      <c r="A17" s="7" t="s">
        <v>25</v>
      </c>
      <c r="B17" s="7"/>
      <c r="C17" s="7"/>
      <c r="D17" s="6">
        <v>90957.19</v>
      </c>
      <c r="E17" s="15">
        <v>22256.81</v>
      </c>
      <c r="F17" s="6">
        <v>868</v>
      </c>
      <c r="G17" s="6"/>
      <c r="H17" s="6"/>
      <c r="I17" s="6">
        <v>0</v>
      </c>
      <c r="J17" s="6">
        <v>1954.5</v>
      </c>
      <c r="K17" s="6">
        <v>0</v>
      </c>
      <c r="L17" s="6">
        <v>0</v>
      </c>
      <c r="M17" s="6">
        <v>0</v>
      </c>
      <c r="N17" s="6">
        <v>0</v>
      </c>
      <c r="O17" s="10">
        <v>0</v>
      </c>
      <c r="P17" s="6">
        <f>O17+M17+L17+K17+J17+I17+H17+G17+F17+E17+D17</f>
        <v>116036.5</v>
      </c>
    </row>
    <row r="18" spans="1:16" ht="12.75">
      <c r="A18" s="13"/>
      <c r="B18" s="13"/>
      <c r="C18" s="1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4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2">
    <mergeCell ref="A1:P1"/>
    <mergeCell ref="D2:L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2020-05-07T09:36:55Z</cp:lastPrinted>
  <dcterms:created xsi:type="dcterms:W3CDTF">2018-04-27T07:40:18Z</dcterms:created>
  <dcterms:modified xsi:type="dcterms:W3CDTF">2020-05-07T10:36:19Z</dcterms:modified>
  <cp:category/>
  <cp:version/>
  <cp:contentType/>
  <cp:contentStatus/>
</cp:coreProperties>
</file>